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J12" i="5" l="1"/>
  <c r="O12" i="5"/>
  <c r="N12" i="5"/>
  <c r="M12" i="5"/>
  <c r="L12" i="5"/>
  <c r="K8" i="5"/>
  <c r="AS8" i="5"/>
  <c r="AQ8" i="5" l="1"/>
  <c r="AR8" i="5" s="1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I8" i="5"/>
  <c r="J8" i="5" s="1"/>
  <c r="H8" i="5"/>
  <c r="G8" i="5"/>
  <c r="F8" i="5"/>
  <c r="E8" i="5"/>
  <c r="AF8" i="5" l="1"/>
  <c r="I13" i="5"/>
  <c r="K12" i="5"/>
  <c r="G12" i="5"/>
  <c r="F12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<sst xmlns="http://schemas.openxmlformats.org/spreadsheetml/2006/main" count="74" uniqueCount="33">
  <si>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</si>
  <si>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</si>
  <si>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</si>
  <si>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</si>
  <si>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</si>
  <si>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</si>
  <si>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</si>
  <si>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</si>
  <si>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</si>
  <si>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</si>
  <si>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</si>
  <si>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</si>
  <si>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</si>
  <si>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</si>
  <si>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</si>
  <si>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</si>
  <si>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</si>
  <si>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</si>
  <si>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</si>
  <si>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</si>
  <si>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</si>
  <si>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</si>
  <si>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</si>
  <si>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</si>
  <si>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 = Alavuden Peli-Veikot  (1953)</t>
  </si>
  <si>
    <t>APV</t>
  </si>
  <si>
    <t>1.</t>
  </si>
  <si>
    <t>Aleksi Lantela</t>
  </si>
  <si>
    <t>KuKu = Kuortaneen Kunto  (1921),  kasvattajaseura</t>
  </si>
  <si>
    <t>16.9.2001   Kuortane</t>
  </si>
  <si>
    <t>8.</t>
  </si>
  <si>
    <t>4.</t>
  </si>
  <si>
    <t>YKV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</si>
</sst>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25</v>
      </c>
      <c r="AA5" s="12">
        <v>10</v>
      </c>
      <c r="AB5" s="12">
        <v>0</v>
      </c>
      <c r="AC5" s="12">
        <v>8</v>
      </c>
      <c r="AD5" s="12">
        <v>8</v>
      </c>
      <c r="AE5" s="12">
        <v>22</v>
      </c>
      <c r="AF5" s="68">
        <v>0.52380000000000004</v>
      </c>
      <c r="AG5" s="19">
        <v>42</v>
      </c>
      <c r="AH5" s="40"/>
      <c r="AI5" s="7"/>
      <c r="AJ5" s="7"/>
      <c r="AK5" s="7"/>
      <c r="AM5" s="12">
        <v>4</v>
      </c>
      <c r="AN5" s="12">
        <v>0</v>
      </c>
      <c r="AO5" s="13">
        <v>1</v>
      </c>
      <c r="AP5" s="12">
        <v>2</v>
      </c>
      <c r="AQ5" s="12">
        <v>5</v>
      </c>
      <c r="AR5" s="65">
        <v>0.41660000000000003</v>
      </c>
      <c r="AS5" s="19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9"/>
      <c r="AH6" s="40"/>
      <c r="AI6" s="7"/>
      <c r="AJ6" s="7"/>
      <c r="AK6" s="7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9">
        <v>2021</v>
      </c>
      <c r="C7" s="69" t="s">
        <v>30</v>
      </c>
      <c r="D7" s="70" t="s">
        <v>25</v>
      </c>
      <c r="E7" s="69">
        <v>1</v>
      </c>
      <c r="F7" s="69">
        <v>0</v>
      </c>
      <c r="G7" s="69">
        <v>0</v>
      </c>
      <c r="H7" s="69">
        <v>0</v>
      </c>
      <c r="I7" s="69">
        <v>1</v>
      </c>
      <c r="J7" s="71">
        <v>0.5</v>
      </c>
      <c r="K7" s="72">
        <v>2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69">
        <v>2021</v>
      </c>
      <c r="Y7" s="69" t="s">
        <v>31</v>
      </c>
      <c r="Z7" s="70" t="s">
        <v>32</v>
      </c>
      <c r="AA7" s="69">
        <v>10</v>
      </c>
      <c r="AB7" s="69">
        <v>1</v>
      </c>
      <c r="AC7" s="69">
        <v>1</v>
      </c>
      <c r="AD7" s="69">
        <v>18</v>
      </c>
      <c r="AE7" s="69">
        <v>42</v>
      </c>
      <c r="AF7" s="71">
        <v>0.53849999999999998</v>
      </c>
      <c r="AG7" s="72">
        <v>78</v>
      </c>
      <c r="AH7" s="7"/>
      <c r="AI7" s="7"/>
      <c r="AJ7" s="7"/>
      <c r="AK7" s="7"/>
      <c r="AL7" s="16"/>
      <c r="AM7" s="12">
        <v>2</v>
      </c>
      <c r="AN7" s="12">
        <v>0</v>
      </c>
      <c r="AO7" s="12">
        <v>1</v>
      </c>
      <c r="AP7" s="12">
        <v>2</v>
      </c>
      <c r="AQ7" s="12">
        <v>9</v>
      </c>
      <c r="AR7" s="32">
        <v>0.75</v>
      </c>
      <c r="AS7" s="10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</v>
      </c>
      <c r="F8" s="36">
        <f t="shared" ref="F8:I8" si="0">SUM(F4:F7)</f>
        <v>0</v>
      </c>
      <c r="G8" s="36">
        <f t="shared" si="0"/>
        <v>0</v>
      </c>
      <c r="H8" s="36">
        <f t="shared" si="0"/>
        <v>0</v>
      </c>
      <c r="I8" s="36">
        <f t="shared" si="0"/>
        <v>1</v>
      </c>
      <c r="J8" s="37">
        <f>PRODUCT(I8/K8)</f>
        <v>0.5</v>
      </c>
      <c r="K8" s="21">
        <f t="shared" ref="K8" si="1">SUM(K4:K7)</f>
        <v>2</v>
      </c>
      <c r="L8" s="18"/>
      <c r="M8" s="29"/>
      <c r="N8" s="41"/>
      <c r="O8" s="42"/>
      <c r="P8" s="10"/>
      <c r="Q8" s="36">
        <f>SUM(Q4:Q7)</f>
        <v>0</v>
      </c>
      <c r="R8" s="36">
        <f t="shared" ref="R8:U8" si="2">SUM(R4:R7)</f>
        <v>0</v>
      </c>
      <c r="S8" s="36">
        <f t="shared" si="2"/>
        <v>0</v>
      </c>
      <c r="T8" s="36">
        <f t="shared" si="2"/>
        <v>0</v>
      </c>
      <c r="U8" s="36">
        <f t="shared" si="2"/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20</v>
      </c>
      <c r="AB8" s="36">
        <f t="shared" ref="AB8:AG8" si="3">SUM(AB4:AB7)</f>
        <v>1</v>
      </c>
      <c r="AC8" s="36">
        <f t="shared" si="3"/>
        <v>9</v>
      </c>
      <c r="AD8" s="36">
        <f t="shared" si="3"/>
        <v>26</v>
      </c>
      <c r="AE8" s="36">
        <f t="shared" si="3"/>
        <v>64</v>
      </c>
      <c r="AF8" s="37">
        <f>PRODUCT(AE8/AG8)</f>
        <v>0.53333333333333333</v>
      </c>
      <c r="AG8" s="21">
        <f t="shared" si="3"/>
        <v>120</v>
      </c>
      <c r="AH8" s="18"/>
      <c r="AI8" s="29"/>
      <c r="AJ8" s="41"/>
      <c r="AK8" s="42"/>
      <c r="AL8" s="10"/>
      <c r="AM8" s="36">
        <f>SUM(AM4:AM7)</f>
        <v>6</v>
      </c>
      <c r="AN8" s="36">
        <f t="shared" ref="AN8:AQ8" si="4">SUM(AN4:AN7)</f>
        <v>0</v>
      </c>
      <c r="AO8" s="36">
        <f t="shared" si="4"/>
        <v>2</v>
      </c>
      <c r="AP8" s="36">
        <f t="shared" si="4"/>
        <v>4</v>
      </c>
      <c r="AQ8" s="36">
        <f t="shared" si="4"/>
        <v>14</v>
      </c>
      <c r="AR8" s="37">
        <f>PRODUCT(AQ8/AS8)</f>
        <v>0.58333333333333337</v>
      </c>
      <c r="AS8" s="39">
        <f>SUM(AS4:AS7)</f>
        <v>24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1</v>
      </c>
      <c r="J12" s="60">
        <f>PRODUCT(I12/K12)</f>
        <v>0.5</v>
      </c>
      <c r="K12" s="16">
        <f>PRODUCT(K8+W8)</f>
        <v>2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26</v>
      </c>
      <c r="F13" s="47">
        <f>PRODUCT(AB8+AN8)</f>
        <v>1</v>
      </c>
      <c r="G13" s="47">
        <f>PRODUCT(AC8+AO8)</f>
        <v>11</v>
      </c>
      <c r="H13" s="47">
        <f>PRODUCT(AD8+AP8)</f>
        <v>30</v>
      </c>
      <c r="I13" s="47">
        <f>PRODUCT(AE8+AQ8)</f>
        <v>78</v>
      </c>
      <c r="J13" s="60">
        <f>PRODUCT(I13/K13)</f>
        <v>0.54166666666666663</v>
      </c>
      <c r="K13" s="10">
        <f>PRODUCT(AG8+AS8)</f>
        <v>144</v>
      </c>
      <c r="L13" s="53">
        <f>PRODUCT((F13+G13)/E13)</f>
        <v>0.46153846153846156</v>
      </c>
      <c r="M13" s="53">
        <f>PRODUCT(H13/E13)</f>
        <v>1.1538461538461537</v>
      </c>
      <c r="N13" s="53">
        <f>PRODUCT((F13+G13+H13)/E13)</f>
        <v>1.6153846153846154</v>
      </c>
      <c r="O13" s="53">
        <f>PRODUCT(I13/E13)</f>
        <v>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27</v>
      </c>
      <c r="F14" s="47">
        <f t="shared" ref="F14:I14" si="5">SUM(F11:F13)</f>
        <v>1</v>
      </c>
      <c r="G14" s="47">
        <f t="shared" si="5"/>
        <v>11</v>
      </c>
      <c r="H14" s="47">
        <f t="shared" si="5"/>
        <v>30</v>
      </c>
      <c r="I14" s="47">
        <f t="shared" si="5"/>
        <v>79</v>
      </c>
      <c r="J14" s="60">
        <f>PRODUCT(I14/K14)</f>
        <v>0.54109589041095896</v>
      </c>
      <c r="K14" s="16">
        <f>SUM(K11:K13)</f>
        <v>146</v>
      </c>
      <c r="L14" s="53">
        <f>PRODUCT((F14+G14)/E14)</f>
        <v>0.44444444444444442</v>
      </c>
      <c r="M14" s="53">
        <f>PRODUCT(H14/E14)</f>
        <v>1.1111111111111112</v>
      </c>
      <c r="N14" s="53">
        <f>PRODUCT((F14+G14+H14)/E14)</f>
        <v>1.5555555555555556</v>
      </c>
      <c r="O14" s="53">
        <f>PRODUCT(I14/E14)</f>
        <v>2.925925925925926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2021-09-08T21:52:42Z</dcterms:modified>
</cp:coreProperties>
</file>